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928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'Sheet1'!$A$1:$P$7</definedName>
  </definedNames>
  <calcPr fullCalcOnLoad="1"/>
</workbook>
</file>

<file path=xl/comments1.xml><?xml version="1.0" encoding="utf-8"?>
<comments xmlns="http://schemas.openxmlformats.org/spreadsheetml/2006/main">
  <authors>
    <author>Richard Ledger</author>
  </authors>
  <commentList>
    <comment ref="A1" authorId="0">
      <text>
        <r>
          <rPr>
            <b/>
            <sz val="8"/>
            <rFont val="Tahoma"/>
            <family val="0"/>
          </rPr>
          <t>Richard Ledger:</t>
        </r>
        <r>
          <rPr>
            <sz val="8"/>
            <rFont val="Tahoma"/>
            <family val="0"/>
          </rPr>
          <t xml:space="preserve">
Type in full or short to add results to other sheets</t>
        </r>
      </text>
    </comment>
  </commentList>
</comments>
</file>

<file path=xl/sharedStrings.xml><?xml version="1.0" encoding="utf-8"?>
<sst xmlns="http://schemas.openxmlformats.org/spreadsheetml/2006/main" count="46" uniqueCount="33">
  <si>
    <t>type</t>
  </si>
  <si>
    <t>Class</t>
  </si>
  <si>
    <t>SCHRS</t>
  </si>
  <si>
    <t>Sail number</t>
  </si>
  <si>
    <t>Helm</t>
  </si>
  <si>
    <t>Crew</t>
  </si>
  <si>
    <t>Start</t>
  </si>
  <si>
    <t>Leg 1 Finnish</t>
  </si>
  <si>
    <t>Leg 2 Finnish</t>
  </si>
  <si>
    <t>Leg 3 Finnish</t>
  </si>
  <si>
    <t>Leg 4 Finnish</t>
  </si>
  <si>
    <t>Leg 5 Finnish</t>
  </si>
  <si>
    <t>Finnish</t>
  </si>
  <si>
    <t>overall</t>
  </si>
  <si>
    <t>Corrected</t>
  </si>
  <si>
    <t>SHORT</t>
  </si>
  <si>
    <t>Dart 18</t>
  </si>
  <si>
    <t>Paul Carter</t>
  </si>
  <si>
    <t>Sasha Lean Vercoe</t>
  </si>
  <si>
    <t>John Bainbridge</t>
  </si>
  <si>
    <t>Paul Shields</t>
  </si>
  <si>
    <t>Ian Mills</t>
  </si>
  <si>
    <t>Jane Bainbridge</t>
  </si>
  <si>
    <t>Tornado</t>
  </si>
  <si>
    <t>Matt Oakley</t>
  </si>
  <si>
    <t>Joseph Jones</t>
  </si>
  <si>
    <t>Roy Davies</t>
  </si>
  <si>
    <t>Steve Gauld</t>
  </si>
  <si>
    <t>Mark Holweger</t>
  </si>
  <si>
    <t>Max Sellar</t>
  </si>
  <si>
    <t>Club</t>
  </si>
  <si>
    <t>Whitstable Yacht Club</t>
  </si>
  <si>
    <t>Seasalter Sailing Club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</si>
</sst>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wrapText="1"/>
    </xf>
    <xf numFmtId="46" fontId="0" fillId="34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results%20Forts%20race%20%20score%20sheet%20+SCHR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whurst"/>
      <sheetName val="Overall"/>
      <sheetName val="SCHRS"/>
    </sheetNames>
    <sheetDataSet>
      <sheetData sheetId="2">
        <row r="1">
          <cell r="A1" t="str">
            <v>CLASS</v>
          </cell>
          <cell r="B1" t="str">
            <v>RATING</v>
          </cell>
        </row>
        <row r="2">
          <cell r="A2" t="str">
            <v>Nacra 20 FCS</v>
          </cell>
          <cell r="B2">
            <v>0.856</v>
          </cell>
        </row>
        <row r="3">
          <cell r="A3" t="str">
            <v>Nacra 20 Carbon</v>
          </cell>
          <cell r="B3">
            <v>0.875</v>
          </cell>
        </row>
        <row r="4">
          <cell r="A4" t="str">
            <v>Flying Phantom Foiler</v>
          </cell>
          <cell r="B4">
            <v>0.878</v>
          </cell>
        </row>
        <row r="5">
          <cell r="A5" t="str">
            <v>Tornado</v>
          </cell>
          <cell r="B5">
            <v>0.944</v>
          </cell>
        </row>
        <row r="6">
          <cell r="A6" t="str">
            <v>Hobie 21 (2 Crew)</v>
          </cell>
          <cell r="B6">
            <v>0.952</v>
          </cell>
        </row>
        <row r="7">
          <cell r="A7" t="str">
            <v>Hobie 21 Formula</v>
          </cell>
          <cell r="B7">
            <v>0.957</v>
          </cell>
        </row>
        <row r="8">
          <cell r="A8" t="str">
            <v>Nacra 20 One Design</v>
          </cell>
          <cell r="B8">
            <v>0.962</v>
          </cell>
        </row>
        <row r="9">
          <cell r="A9" t="str">
            <v>A Class flying</v>
          </cell>
          <cell r="B9">
            <v>0.981</v>
          </cell>
        </row>
        <row r="10">
          <cell r="A10" t="str">
            <v>Nacra Inter 20 F20</v>
          </cell>
          <cell r="B10">
            <v>0.972</v>
          </cell>
        </row>
        <row r="11">
          <cell r="A11" t="str">
            <v>Tornado 24m2 Spinnaker</v>
          </cell>
          <cell r="B11">
            <v>0.985</v>
          </cell>
        </row>
        <row r="12">
          <cell r="A12" t="str">
            <v>Hobie 21 (3 Crew)</v>
          </cell>
          <cell r="B12">
            <v>0.989</v>
          </cell>
        </row>
        <row r="13">
          <cell r="A13" t="str">
            <v>Nacra 17</v>
          </cell>
          <cell r="B13">
            <v>0.993</v>
          </cell>
        </row>
        <row r="14">
          <cell r="A14" t="str">
            <v>F18</v>
          </cell>
          <cell r="B14">
            <v>1</v>
          </cell>
        </row>
        <row r="15">
          <cell r="A15" t="str">
            <v>A Class Classic</v>
          </cell>
          <cell r="B15">
            <v>1.002</v>
          </cell>
        </row>
        <row r="16">
          <cell r="A16" t="str">
            <v>Formula 16 - 2 crew</v>
          </cell>
          <cell r="B16">
            <v>1.003</v>
          </cell>
        </row>
        <row r="17">
          <cell r="A17" t="str">
            <v>Stealth R</v>
          </cell>
          <cell r="B17">
            <v>1.013</v>
          </cell>
        </row>
        <row r="18">
          <cell r="A18" t="str">
            <v>Nacra 16</v>
          </cell>
          <cell r="B18">
            <v>1.019</v>
          </cell>
        </row>
        <row r="19">
          <cell r="A19" t="str">
            <v>Hurricane 5.9 SX</v>
          </cell>
          <cell r="B19">
            <v>1.019</v>
          </cell>
        </row>
        <row r="20">
          <cell r="A20" t="str">
            <v>Javelin 18HT</v>
          </cell>
          <cell r="B20">
            <v>1.021</v>
          </cell>
        </row>
        <row r="21">
          <cell r="A21" t="str">
            <v>Mattia 20 Cat Boat</v>
          </cell>
          <cell r="B21">
            <v>1.021</v>
          </cell>
        </row>
        <row r="22">
          <cell r="A22" t="str">
            <v>Mystere 5.5 Master</v>
          </cell>
          <cell r="B22">
            <v>1.021</v>
          </cell>
        </row>
        <row r="23">
          <cell r="A23" t="str">
            <v>Bimare X16FPlus</v>
          </cell>
          <cell r="B23">
            <v>1.022</v>
          </cell>
        </row>
        <row r="24">
          <cell r="A24" t="str">
            <v>Hurricane 5.9 Sport</v>
          </cell>
          <cell r="B24">
            <v>1.022</v>
          </cell>
        </row>
        <row r="25">
          <cell r="A25" t="str">
            <v>Hobie 20 Formula</v>
          </cell>
          <cell r="B25">
            <v>1.023</v>
          </cell>
        </row>
        <row r="26">
          <cell r="A26" t="str">
            <v>Falcon F16 - 2 crew</v>
          </cell>
          <cell r="B26">
            <v>1.027</v>
          </cell>
        </row>
        <row r="27">
          <cell r="A27" t="str">
            <v>AHPC Viper</v>
          </cell>
          <cell r="B27">
            <v>1.035</v>
          </cell>
        </row>
        <row r="28">
          <cell r="A28" t="str">
            <v>Cirrus 16 Q F 16</v>
          </cell>
          <cell r="B28">
            <v>1.035</v>
          </cell>
        </row>
        <row r="29">
          <cell r="A29" t="str">
            <v>Nacra F16</v>
          </cell>
          <cell r="B29">
            <v>1.035</v>
          </cell>
        </row>
        <row r="30">
          <cell r="A30" t="str">
            <v>Tornado Classic</v>
          </cell>
          <cell r="B30">
            <v>1.036</v>
          </cell>
        </row>
        <row r="31">
          <cell r="A31" t="str">
            <v>Hurrican 5.9 sport</v>
          </cell>
          <cell r="B31">
            <v>1.02</v>
          </cell>
        </row>
        <row r="32">
          <cell r="A32" t="str">
            <v>Spitfire S</v>
          </cell>
          <cell r="B32">
            <v>1.033</v>
          </cell>
        </row>
        <row r="33">
          <cell r="A33" t="str">
            <v>Spitfire</v>
          </cell>
          <cell r="B33">
            <v>1.041</v>
          </cell>
        </row>
        <row r="34">
          <cell r="A34" t="str">
            <v>Hurricane 5.9</v>
          </cell>
          <cell r="B34">
            <v>1.048</v>
          </cell>
        </row>
        <row r="35">
          <cell r="A35" t="str">
            <v>Stealth</v>
          </cell>
          <cell r="B35">
            <v>1.003</v>
          </cell>
        </row>
        <row r="36">
          <cell r="A36" t="str">
            <v>Hobie Pacific</v>
          </cell>
          <cell r="B36">
            <v>1.076</v>
          </cell>
        </row>
        <row r="37">
          <cell r="A37" t="str">
            <v>Hobie 18</v>
          </cell>
          <cell r="B37">
            <v>1.094</v>
          </cell>
        </row>
        <row r="38">
          <cell r="A38" t="str">
            <v>Hobie 18 Magnum</v>
          </cell>
          <cell r="B38">
            <v>1.094</v>
          </cell>
        </row>
        <row r="39">
          <cell r="A39" t="str">
            <v>Hobie Pacific (with wings)</v>
          </cell>
          <cell r="B39">
            <v>1.096</v>
          </cell>
        </row>
        <row r="40">
          <cell r="A40" t="str">
            <v>Dart 18 Spinnaker</v>
          </cell>
          <cell r="B40">
            <v>1.169</v>
          </cell>
        </row>
        <row r="41">
          <cell r="A41" t="str">
            <v>Dart 18</v>
          </cell>
          <cell r="B41">
            <v>1.213</v>
          </cell>
        </row>
        <row r="42">
          <cell r="A42" t="str">
            <v>Vampire</v>
          </cell>
          <cell r="B42">
            <v>0.814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5" max="5" width="14.28125" style="0" bestFit="1" customWidth="1"/>
    <col min="6" max="6" width="17.57421875" style="0" bestFit="1" customWidth="1"/>
    <col min="7" max="7" width="17.57421875" style="0" customWidth="1"/>
    <col min="15" max="15" width="19.28125" style="0" customWidth="1"/>
    <col min="16" max="16" width="9.00390625" style="0" bestFit="1" customWidth="1"/>
  </cols>
  <sheetData>
    <row r="1" spans="1:16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30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</row>
    <row r="2" spans="1:16" ht="12.75">
      <c r="A2" s="2" t="s">
        <v>15</v>
      </c>
      <c r="B2" s="4" t="s">
        <v>16</v>
      </c>
      <c r="C2" s="2">
        <f>VLOOKUP(B$1:B$7,'[1]SCHRS'!A:B,2,FALSE)</f>
        <v>1.213</v>
      </c>
      <c r="D2" s="2">
        <v>7700</v>
      </c>
      <c r="E2" s="2" t="s">
        <v>28</v>
      </c>
      <c r="F2" s="2" t="s">
        <v>29</v>
      </c>
      <c r="G2" s="2" t="s">
        <v>31</v>
      </c>
      <c r="H2" s="5">
        <v>0.4791666666666667</v>
      </c>
      <c r="I2" s="5">
        <v>0.5394444444444445</v>
      </c>
      <c r="J2" s="5">
        <v>0.5822453703703704</v>
      </c>
      <c r="K2" s="5"/>
      <c r="L2" s="5"/>
      <c r="M2" s="5"/>
      <c r="N2" s="5">
        <f aca="true" t="shared" si="0" ref="N2:N7">J2</f>
        <v>0.5822453703703704</v>
      </c>
      <c r="O2" s="5">
        <f aca="true" t="shared" si="1" ref="O2:O7">N2-H2</f>
        <v>0.1030787037037037</v>
      </c>
      <c r="P2" s="5">
        <f aca="true" t="shared" si="2" ref="P2:P7">O2/C2</f>
        <v>0.08497832127263288</v>
      </c>
    </row>
    <row r="3" spans="1:16" ht="12.75">
      <c r="A3" s="2" t="s">
        <v>15</v>
      </c>
      <c r="B3" s="4" t="s">
        <v>16</v>
      </c>
      <c r="C3" s="2">
        <f>VLOOKUP(B$1:B$7,'[1]SCHRS'!A:B,2,FALSE)</f>
        <v>1.213</v>
      </c>
      <c r="D3" s="2">
        <v>757</v>
      </c>
      <c r="E3" s="2" t="s">
        <v>21</v>
      </c>
      <c r="F3" s="2" t="s">
        <v>22</v>
      </c>
      <c r="G3" s="2" t="s">
        <v>32</v>
      </c>
      <c r="H3" s="5">
        <v>0.4791666666666667</v>
      </c>
      <c r="I3" s="5">
        <v>0.5443518518518519</v>
      </c>
      <c r="J3" s="5">
        <v>0.5873148148148148</v>
      </c>
      <c r="K3" s="5"/>
      <c r="L3" s="5"/>
      <c r="M3" s="5"/>
      <c r="N3" s="5">
        <f t="shared" si="0"/>
        <v>0.5873148148148148</v>
      </c>
      <c r="O3" s="5">
        <f t="shared" si="1"/>
        <v>0.10814814814814816</v>
      </c>
      <c r="P3" s="5">
        <f t="shared" si="2"/>
        <v>0.08915758297456566</v>
      </c>
    </row>
    <row r="4" spans="1:16" ht="12.75">
      <c r="A4" s="2" t="s">
        <v>15</v>
      </c>
      <c r="B4" s="4" t="s">
        <v>16</v>
      </c>
      <c r="C4" s="2">
        <f>VLOOKUP(B$1:B$7,'[1]SCHRS'!A:B,2,FALSE)</f>
        <v>1.213</v>
      </c>
      <c r="D4" s="2">
        <v>7573</v>
      </c>
      <c r="E4" s="2" t="s">
        <v>19</v>
      </c>
      <c r="F4" s="2" t="s">
        <v>20</v>
      </c>
      <c r="G4" s="2" t="s">
        <v>32</v>
      </c>
      <c r="H4" s="5">
        <v>0.4791666666666667</v>
      </c>
      <c r="I4" s="5">
        <v>0.5448611111111111</v>
      </c>
      <c r="J4" s="5">
        <v>0.5901736111111111</v>
      </c>
      <c r="K4" s="5"/>
      <c r="L4" s="5"/>
      <c r="M4" s="5"/>
      <c r="N4" s="5">
        <f t="shared" si="0"/>
        <v>0.5901736111111111</v>
      </c>
      <c r="O4" s="5">
        <f t="shared" si="1"/>
        <v>0.11100694444444442</v>
      </c>
      <c r="P4" s="5">
        <f t="shared" si="2"/>
        <v>0.09151438124026745</v>
      </c>
    </row>
    <row r="5" spans="1:16" ht="12.75">
      <c r="A5" s="2" t="s">
        <v>15</v>
      </c>
      <c r="B5" s="4" t="s">
        <v>16</v>
      </c>
      <c r="C5" s="2">
        <f>VLOOKUP(B$1:B$7,'[1]SCHRS'!A:B,2,FALSE)</f>
        <v>1.213</v>
      </c>
      <c r="D5" s="2">
        <v>7514</v>
      </c>
      <c r="E5" s="2" t="s">
        <v>26</v>
      </c>
      <c r="F5" s="2" t="s">
        <v>27</v>
      </c>
      <c r="G5" s="2" t="s">
        <v>31</v>
      </c>
      <c r="H5" s="5">
        <v>0.4791666666666667</v>
      </c>
      <c r="I5" s="5">
        <v>0.5442824074074074</v>
      </c>
      <c r="J5" s="5">
        <v>0.5964699074074075</v>
      </c>
      <c r="K5" s="5"/>
      <c r="L5" s="5"/>
      <c r="M5" s="5"/>
      <c r="N5" s="5">
        <f t="shared" si="0"/>
        <v>0.5964699074074075</v>
      </c>
      <c r="O5" s="5">
        <f t="shared" si="1"/>
        <v>0.11730324074074078</v>
      </c>
      <c r="P5" s="5">
        <f t="shared" si="2"/>
        <v>0.09670506244084152</v>
      </c>
    </row>
    <row r="6" spans="1:16" ht="12.75">
      <c r="A6" s="2" t="s">
        <v>15</v>
      </c>
      <c r="B6" s="4" t="s">
        <v>16</v>
      </c>
      <c r="C6" s="2">
        <f>VLOOKUP(B$1:B$7,'[1]SCHRS'!A:B,2,FALSE)</f>
        <v>1.213</v>
      </c>
      <c r="D6" s="2">
        <v>4871</v>
      </c>
      <c r="E6" s="2" t="s">
        <v>17</v>
      </c>
      <c r="F6" s="2" t="s">
        <v>18</v>
      </c>
      <c r="G6" s="2" t="s">
        <v>32</v>
      </c>
      <c r="H6" s="5">
        <v>0.4791666666666667</v>
      </c>
      <c r="I6" s="5">
        <v>0.547488425925926</v>
      </c>
      <c r="J6" s="5">
        <v>0.6151041666666667</v>
      </c>
      <c r="K6" s="5"/>
      <c r="L6" s="5"/>
      <c r="M6" s="5"/>
      <c r="N6" s="5">
        <f t="shared" si="0"/>
        <v>0.6151041666666667</v>
      </c>
      <c r="O6" s="5">
        <f t="shared" si="1"/>
        <v>0.1359375</v>
      </c>
      <c r="P6" s="5">
        <f t="shared" si="2"/>
        <v>0.11206718878812859</v>
      </c>
    </row>
    <row r="7" spans="1:16" ht="12.75">
      <c r="A7" s="2" t="s">
        <v>15</v>
      </c>
      <c r="B7" s="4" t="s">
        <v>23</v>
      </c>
      <c r="C7" s="2">
        <f>VLOOKUP(B$1:B$7,'[1]SCHRS'!A:B,2,FALSE)</f>
        <v>0.944</v>
      </c>
      <c r="D7" s="2">
        <v>1</v>
      </c>
      <c r="E7" s="2" t="s">
        <v>24</v>
      </c>
      <c r="F7" s="2" t="s">
        <v>25</v>
      </c>
      <c r="G7" s="2" t="s">
        <v>32</v>
      </c>
      <c r="H7" s="5">
        <v>0.4791666666666667</v>
      </c>
      <c r="I7" s="5">
        <v>0.5434027777777778</v>
      </c>
      <c r="J7" s="5">
        <v>0.6027893518518518</v>
      </c>
      <c r="K7" s="5"/>
      <c r="L7" s="5"/>
      <c r="M7" s="5"/>
      <c r="N7" s="5">
        <f t="shared" si="0"/>
        <v>0.6027893518518518</v>
      </c>
      <c r="O7" s="5">
        <f t="shared" si="1"/>
        <v>0.1236226851851851</v>
      </c>
      <c r="P7" s="5">
        <f t="shared" si="2"/>
        <v>0.13095623430634015</v>
      </c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Whitstable Yacht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RGovier</dc:creator>
  <cp:keywords/>
  <dc:description/>
  <cp:lastModifiedBy>WYCSailingSec</cp:lastModifiedBy>
  <cp:lastPrinted>2016-09-03T15:26:32Z</cp:lastPrinted>
  <dcterms:created xsi:type="dcterms:W3CDTF">2016-09-03T14:24:32Z</dcterms:created>
  <dcterms:modified xsi:type="dcterms:W3CDTF">2016-09-04T11:21:16Z</dcterms:modified>
  <cp:category/>
  <cp:version/>
  <cp:contentType/>
  <cp:contentStatus/>
</cp:coreProperties>
</file>